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Q16" i="3" l="1"/>
  <c r="O16" i="3"/>
  <c r="M16" i="3"/>
  <c r="L16" i="3"/>
  <c r="Q15" i="3"/>
  <c r="O15" i="3"/>
  <c r="M15" i="3"/>
  <c r="Q14" i="3"/>
  <c r="P14" i="3"/>
  <c r="O14" i="3"/>
  <c r="N14" i="3"/>
  <c r="M14" i="3"/>
  <c r="L14" i="3"/>
  <c r="Q13" i="3"/>
  <c r="P13" i="3"/>
  <c r="O13" i="3"/>
  <c r="N13" i="3"/>
  <c r="M13" i="3"/>
  <c r="L13" i="3"/>
  <c r="Q12" i="3"/>
  <c r="P12" i="3"/>
  <c r="O12" i="3"/>
  <c r="N12" i="3"/>
  <c r="M12" i="3"/>
  <c r="L12" i="3"/>
  <c r="Q11" i="3"/>
  <c r="P11" i="3"/>
  <c r="O11" i="3"/>
  <c r="N11" i="3"/>
  <c r="M11" i="3"/>
  <c r="L11" i="3"/>
  <c r="Q8" i="3"/>
  <c r="P8" i="3"/>
  <c r="O8" i="3"/>
  <c r="N8" i="3"/>
  <c r="M8" i="3"/>
  <c r="L8" i="3"/>
  <c r="H10" i="3"/>
  <c r="H9" i="3" s="1"/>
  <c r="H17" i="3" s="1"/>
  <c r="G10" i="3"/>
  <c r="G9" i="3" s="1"/>
  <c r="G17" i="3" s="1"/>
  <c r="F10" i="3"/>
  <c r="F9" i="3" s="1"/>
  <c r="F17" i="3" s="1"/>
  <c r="K10" i="3" l="1"/>
  <c r="J10" i="3"/>
  <c r="K9" i="3" l="1"/>
  <c r="Q10" i="3"/>
  <c r="P10" i="3"/>
  <c r="J9" i="3"/>
  <c r="N10" i="3"/>
  <c r="O10" i="3"/>
  <c r="I10" i="3"/>
  <c r="E10" i="3"/>
  <c r="D10" i="3"/>
  <c r="D9" i="3" s="1"/>
  <c r="C10" i="3"/>
  <c r="C9" i="3" s="1"/>
  <c r="J17" i="3" l="1"/>
  <c r="O9" i="3"/>
  <c r="N9" i="3"/>
  <c r="I9" i="3"/>
  <c r="M10" i="3"/>
  <c r="L10" i="3"/>
  <c r="K17" i="3"/>
  <c r="P9" i="3"/>
  <c r="Q9" i="3"/>
  <c r="E9" i="3"/>
  <c r="C17" i="3"/>
  <c r="D17" i="3"/>
  <c r="I17" i="3" l="1"/>
  <c r="L9" i="3"/>
  <c r="M9" i="3"/>
  <c r="Q17" i="3"/>
  <c r="P17" i="3"/>
  <c r="O17" i="3"/>
  <c r="N17" i="3"/>
  <c r="E17" i="3"/>
  <c r="M17" i="3" l="1"/>
  <c r="L17" i="3"/>
</calcChain>
</file>

<file path=xl/sharedStrings.xml><?xml version="1.0" encoding="utf-8"?>
<sst xmlns="http://schemas.openxmlformats.org/spreadsheetml/2006/main" count="145" uniqueCount="98">
  <si>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</si>
  <si>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</si>
  <si>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</si>
  <si>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</si>
  <si>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</si>
  <si>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</si>
  <si>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</si>
  <si>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</si>
  <si>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</si>
  <si>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</si>
  <si>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</si>
  <si>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</si>
  <si>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</si>
  <si>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</si>
  <si>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</si>
  <si>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</si>
  <si>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</si>
  <si>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</si>
  <si>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</si>
  <si>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</si>
  <si>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</si>
  <si>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</si>
  <si>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</si>
  <si>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</si>
  <si>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</si>
  <si>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</si>
  <si>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</si>
  <si>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</si>
  <si>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</si>
  <si>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</si>
  <si>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</si>
  <si>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</si>
  <si>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</si>
  <si>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</si>
  <si>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</si>
  <si>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</si>
  <si>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</si>
  <si>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</si>
  <si>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</si>
  <si>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</si>
  <si>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</si>
  <si>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</si>
  <si>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</si>
  <si>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</si>
  <si>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</si>
  <si>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</si>
  <si>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</si>
  <si>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</si>
  <si>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</si>
  <si>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</si>
  <si>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</si>
  <si>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</si>
  <si>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</si>
  <si>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</si>
  <si>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</si>
  <si>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</si>
  <si>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</si>
  <si>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</si>
  <si>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</si>
  <si>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</si>
  <si>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</si>
  <si>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</si>
  <si>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</si>
  <si>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</si>
  <si>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</si>
  <si>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</si>
  <si>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</si>
  <si>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</si>
  <si>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</si>
  <si>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</si>
  <si>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</si>
  <si>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</si>
  <si>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</si>
  <si>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</si>
  <si>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</si>
  <si>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</si>
  <si>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</si>
  <si>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</si>
  <si>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</si>
  <si>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</si>
  <si>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</si>
  <si>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2015 год</t>
  </si>
  <si>
    <t>2016 год</t>
  </si>
  <si>
    <t>2 19 05000 05 0000 151</t>
  </si>
  <si>
    <t>(тыс. руб.)</t>
  </si>
  <si>
    <t>Приложение №1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</si>
  <si>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</si>
  <si>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</si>
  <si>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</si>
  <si>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Утверждено решением Собрания депутатов от 29.12.2014 № 104 "О бюджете Ульчского муниципального района на 2015 год и на плановый период 2016 и 2017 годов"</t>
  </si>
  <si>
    <t>2017 год</t>
  </si>
  <si>
    <t xml:space="preserve">              Информация изменения   доходов бюджета Ульчского муниципального района  в 2015 году  и на плановый период 2016 и 2017 годов</t>
  </si>
  <si>
    <t>Председатель</t>
  </si>
  <si>
    <t>Г.Л.Бабина</t>
  </si>
  <si>
    <t xml:space="preserve">Утверждено решением Собрания депутатов от 28.05.2015 № 147 </t>
  </si>
  <si>
    <t>Проект решения</t>
  </si>
  <si>
    <t>Отклонение проекта бюджета                                                         от решения Собрания депутатов от 28.05.2015 № 147</t>
  </si>
  <si>
    <t>Контрольно-счетной палаты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</si>
</sst>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0.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88">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5" fontId="19" fillId="0" borderId="5" xfId="0" applyNumberFormat="1" applyFont="1" applyBorder="1" applyAlignment="1">
      <alignment horizontal="center"/>
    </xf>
    <xf numFmtId="165" fontId="19" fillId="0" borderId="21" xfId="0" applyNumberFormat="1" applyFont="1" applyBorder="1" applyAlignment="1">
      <alignment horizontal="center"/>
    </xf>
    <xf numFmtId="165" fontId="22" fillId="0" borderId="5" xfId="0" applyNumberFormat="1" applyFont="1" applyBorder="1" applyAlignment="1">
      <alignment horizontal="center"/>
    </xf>
    <xf numFmtId="165" fontId="22" fillId="0" borderId="0" xfId="0" applyNumberFormat="1" applyFont="1" applyBorder="1" applyAlignment="1">
      <alignment horizontal="center"/>
    </xf>
    <xf numFmtId="166" fontId="19" fillId="0" borderId="5" xfId="0" applyNumberFormat="1" applyFont="1" applyBorder="1" applyAlignment="1">
      <alignment horizontal="center"/>
    </xf>
    <xf numFmtId="166" fontId="19" fillId="0" borderId="21" xfId="0" applyNumberFormat="1" applyFont="1" applyBorder="1" applyAlignment="1">
      <alignment horizontal="center"/>
    </xf>
    <xf numFmtId="166" fontId="22" fillId="0" borderId="5" xfId="0" applyNumberFormat="1" applyFont="1" applyBorder="1" applyAlignment="1">
      <alignment horizontal="center"/>
    </xf>
    <xf numFmtId="4" fontId="22" fillId="0" borderId="5" xfId="0" applyNumberFormat="1" applyFont="1" applyBorder="1" applyAlignment="1">
      <alignment horizontal="center"/>
    </xf>
    <xf numFmtId="164" fontId="22"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7" fillId="0" borderId="0" xfId="0" applyFont="1" applyAlignment="1">
      <alignment horizontal="left"/>
    </xf>
    <xf numFmtId="0" fontId="9" fillId="0" borderId="0" xfId="0" applyFont="1" applyAlignment="1">
      <alignment horizontal="center"/>
    </xf>
    <xf numFmtId="0" fontId="19" fillId="0" borderId="19" xfId="0" applyFont="1" applyBorder="1" applyAlignment="1">
      <alignment horizontal="center" vertical="center" wrapText="1"/>
    </xf>
    <xf numFmtId="0" fontId="19"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0" xfId="0" applyFont="1" applyBorder="1" applyAlignment="1">
      <alignment horizontal="center"/>
    </xf>
    <xf numFmtId="0" fontId="19" fillId="0" borderId="7" xfId="0" applyFont="1" applyBorder="1" applyAlignment="1">
      <alignment horizontal="center"/>
    </xf>
    <xf numFmtId="0" fontId="26" fillId="0" borderId="28" xfId="0" applyFont="1" applyBorder="1" applyAlignment="1">
      <alignment horizontal="center" vertical="center" wrapText="1"/>
    </xf>
    <xf numFmtId="0" fontId="26"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2" t="s">
        <v>26</v>
      </c>
      <c r="C29" s="144">
        <v>435</v>
      </c>
    </row>
    <row r="30" spans="1:3" ht="2.25" hidden="1" customHeight="1" thickBot="1" x14ac:dyDescent="0.3">
      <c r="B30" s="143"/>
      <c r="C30" s="145"/>
    </row>
    <row r="31" spans="1:3" ht="95.25" thickBot="1" x14ac:dyDescent="0.3">
      <c r="A31" s="140" t="s">
        <v>15</v>
      </c>
      <c r="B31" s="42" t="s">
        <v>27</v>
      </c>
      <c r="C31" s="43">
        <v>7</v>
      </c>
    </row>
    <row r="32" spans="1:3" ht="174.75" customHeight="1" thickBot="1" x14ac:dyDescent="0.3">
      <c r="A32" s="141"/>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8" t="s">
        <v>37</v>
      </c>
      <c r="C40" s="150">
        <v>4761.6000000000004</v>
      </c>
    </row>
    <row r="41" spans="1:3" ht="180.75" customHeight="1" thickBot="1" x14ac:dyDescent="0.3">
      <c r="A41" s="146" t="s">
        <v>15</v>
      </c>
      <c r="B41" s="149"/>
      <c r="C41" s="151"/>
    </row>
    <row r="42" spans="1:3" ht="184.5" customHeight="1" thickBot="1" x14ac:dyDescent="0.3">
      <c r="A42" s="147"/>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6"/>
      <c r="G1" s="156"/>
    </row>
    <row r="2" spans="1:7" ht="24.75" customHeight="1" x14ac:dyDescent="0.3">
      <c r="A2" s="171"/>
      <c r="B2" s="171"/>
      <c r="C2" s="171"/>
      <c r="D2" s="171"/>
      <c r="E2" s="171"/>
      <c r="F2" s="171"/>
      <c r="G2" s="171"/>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7"/>
      <c r="B5" s="167"/>
      <c r="C5" s="169"/>
      <c r="D5" s="169"/>
      <c r="E5" s="169"/>
      <c r="F5" s="157"/>
      <c r="G5" s="158"/>
    </row>
    <row r="6" spans="1:7" ht="27.75" customHeight="1" x14ac:dyDescent="0.25">
      <c r="A6" s="168"/>
      <c r="B6" s="168"/>
      <c r="C6" s="170"/>
      <c r="D6" s="170"/>
      <c r="E6" s="170"/>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9"/>
      <c r="C39" s="88"/>
      <c r="D39" s="74"/>
      <c r="E39" s="74"/>
      <c r="F39" s="63"/>
      <c r="G39" s="68"/>
    </row>
    <row r="40" spans="1:7" s="75" customFormat="1" ht="2.25" hidden="1" customHeight="1" x14ac:dyDescent="0.25">
      <c r="A40" s="76"/>
      <c r="B40" s="160"/>
      <c r="C40" s="88"/>
      <c r="D40" s="74"/>
      <c r="E40" s="74"/>
      <c r="F40" s="63"/>
      <c r="G40" s="68"/>
    </row>
    <row r="41" spans="1:7" s="75" customFormat="1" ht="69.75" customHeight="1" thickBot="1" x14ac:dyDescent="0.3">
      <c r="A41" s="161"/>
      <c r="B41" s="51"/>
      <c r="C41" s="88"/>
      <c r="D41" s="74"/>
      <c r="E41" s="74"/>
      <c r="F41" s="63"/>
      <c r="G41" s="68"/>
    </row>
    <row r="42" spans="1:7" ht="0.75" hidden="1" customHeight="1" thickBot="1" x14ac:dyDescent="0.3">
      <c r="A42" s="162"/>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3"/>
      <c r="C58" s="90"/>
      <c r="D58" s="72"/>
      <c r="E58" s="72"/>
      <c r="F58" s="63"/>
      <c r="G58" s="68"/>
    </row>
    <row r="59" spans="1:7" s="73" customFormat="1" ht="2.25" hidden="1" customHeight="1" thickBot="1" x14ac:dyDescent="0.3">
      <c r="A59" s="165"/>
      <c r="B59" s="164"/>
      <c r="C59" s="90"/>
      <c r="D59" s="72"/>
      <c r="E59" s="72"/>
      <c r="F59" s="63"/>
      <c r="G59" s="68"/>
    </row>
    <row r="60" spans="1:7" s="73" customFormat="1" ht="138" customHeight="1" thickBot="1" x14ac:dyDescent="0.3">
      <c r="A60" s="166"/>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55"/>
      <c r="B80" s="155"/>
      <c r="C80" s="79"/>
      <c r="D80" s="79"/>
      <c r="E80" s="79"/>
    </row>
    <row r="81" spans="1:7" ht="18.75" x14ac:dyDescent="0.3">
      <c r="A81" s="155"/>
      <c r="B81" s="155"/>
      <c r="C81" s="153"/>
      <c r="D81" s="153"/>
      <c r="E81" s="153"/>
      <c r="F81" s="153"/>
      <c r="G81" s="153"/>
    </row>
    <row r="82" spans="1:7" ht="15.75" x14ac:dyDescent="0.25">
      <c r="A82" s="52"/>
      <c r="B82" s="53"/>
    </row>
    <row r="83" spans="1:7" x14ac:dyDescent="0.25">
      <c r="A83" s="152"/>
      <c r="B83" s="152"/>
    </row>
    <row r="84" spans="1:7" x14ac:dyDescent="0.25">
      <c r="A84" s="152"/>
      <c r="B84" s="152"/>
      <c r="C84" s="154"/>
      <c r="D84" s="154"/>
      <c r="E84" s="154"/>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tabSelected="1" workbookViewId="0">
      <selection activeCell="J21" sqref="J21"/>
    </sheetView>
  </sheetViews>
  <sheetFormatPr defaultRowHeight="15" x14ac:dyDescent="0.25"/>
  <cols>
    <col min="1" max="1" width="18.5703125" customWidth="1"/>
    <col min="2" max="2" width="40.7109375" customWidth="1"/>
    <col min="3" max="3" width="13.28515625" customWidth="1"/>
    <col min="4" max="4" width="12.7109375" customWidth="1"/>
    <col min="5" max="5" width="12.28515625" customWidth="1"/>
    <col min="6" max="6" width="13.28515625" customWidth="1"/>
    <col min="7" max="8" width="12.28515625" customWidth="1"/>
    <col min="9" max="9" width="13.42578125" customWidth="1"/>
    <col min="10" max="11" width="12.5703125" customWidth="1"/>
    <col min="12" max="12" width="8.28515625" customWidth="1"/>
    <col min="13" max="13" width="10.28515625" customWidth="1"/>
    <col min="14" max="14" width="6.42578125" customWidth="1"/>
    <col min="15" max="15" width="7" customWidth="1"/>
    <col min="16" max="16" width="6.85546875" customWidth="1"/>
    <col min="17" max="17" width="7.85546875" customWidth="1"/>
  </cols>
  <sheetData>
    <row r="1" spans="1:17" ht="18.75" customHeight="1" x14ac:dyDescent="0.3">
      <c r="A1" s="23"/>
      <c r="B1" s="23"/>
      <c r="C1" s="23"/>
      <c r="D1" s="23"/>
      <c r="E1" s="23"/>
      <c r="F1" s="23"/>
      <c r="G1" s="23"/>
      <c r="H1" s="23"/>
      <c r="I1" s="23"/>
      <c r="J1" s="23"/>
      <c r="K1" s="23"/>
      <c r="O1" s="24" t="s">
        <v>85</v>
      </c>
    </row>
    <row r="2" spans="1:17" ht="33" customHeight="1" x14ac:dyDescent="0.3">
      <c r="A2" s="173" t="s">
        <v>91</v>
      </c>
      <c r="B2" s="173"/>
      <c r="C2" s="173"/>
      <c r="D2" s="173"/>
      <c r="E2" s="173"/>
      <c r="F2" s="173"/>
      <c r="G2" s="173"/>
      <c r="H2" s="173"/>
      <c r="I2" s="173"/>
      <c r="J2" s="173"/>
      <c r="K2" s="173"/>
      <c r="L2" s="173"/>
      <c r="M2" s="173"/>
      <c r="N2" s="173"/>
      <c r="O2" s="173"/>
      <c r="P2" s="173"/>
      <c r="Q2" s="173"/>
    </row>
    <row r="3" spans="1:17" ht="18.75" customHeight="1" x14ac:dyDescent="0.25">
      <c r="A3" s="23"/>
      <c r="B3" s="23"/>
      <c r="C3" s="23"/>
      <c r="D3" s="23"/>
      <c r="E3" s="23"/>
      <c r="F3" s="23"/>
      <c r="G3" s="23"/>
      <c r="H3" s="23"/>
      <c r="I3" s="23"/>
      <c r="J3" s="23"/>
      <c r="K3" s="23"/>
      <c r="O3" s="115" t="s">
        <v>84</v>
      </c>
    </row>
    <row r="4" spans="1:17" s="84" customFormat="1" ht="73.5" customHeight="1" x14ac:dyDescent="0.25">
      <c r="A4" s="184" t="s">
        <v>73</v>
      </c>
      <c r="B4" s="184" t="s">
        <v>77</v>
      </c>
      <c r="C4" s="177" t="s">
        <v>89</v>
      </c>
      <c r="D4" s="182"/>
      <c r="E4" s="183"/>
      <c r="F4" s="177" t="s">
        <v>94</v>
      </c>
      <c r="G4" s="182"/>
      <c r="H4" s="183"/>
      <c r="I4" s="177" t="s">
        <v>95</v>
      </c>
      <c r="J4" s="182"/>
      <c r="K4" s="183"/>
      <c r="L4" s="177" t="s">
        <v>96</v>
      </c>
      <c r="M4" s="178"/>
      <c r="N4" s="178"/>
      <c r="O4" s="178"/>
      <c r="P4" s="178"/>
      <c r="Q4" s="179"/>
    </row>
    <row r="5" spans="1:17" s="84" customFormat="1" ht="15.75" customHeight="1" x14ac:dyDescent="0.25">
      <c r="A5" s="185"/>
      <c r="B5" s="185"/>
      <c r="C5" s="174" t="s">
        <v>81</v>
      </c>
      <c r="D5" s="174" t="s">
        <v>82</v>
      </c>
      <c r="E5" s="174" t="s">
        <v>90</v>
      </c>
      <c r="F5" s="174">
        <v>2015</v>
      </c>
      <c r="G5" s="174">
        <v>2016</v>
      </c>
      <c r="H5" s="174">
        <v>2017</v>
      </c>
      <c r="I5" s="174">
        <v>2015</v>
      </c>
      <c r="J5" s="174">
        <v>2016</v>
      </c>
      <c r="K5" s="174">
        <v>2017</v>
      </c>
      <c r="L5" s="180">
        <v>2015</v>
      </c>
      <c r="M5" s="181"/>
      <c r="N5" s="180">
        <v>2016</v>
      </c>
      <c r="O5" s="181"/>
      <c r="P5" s="180">
        <v>2017</v>
      </c>
      <c r="Q5" s="181"/>
    </row>
    <row r="6" spans="1:17" s="84" customFormat="1" ht="19.5" customHeight="1" x14ac:dyDescent="0.25">
      <c r="A6" s="186"/>
      <c r="B6" s="186"/>
      <c r="C6" s="175"/>
      <c r="D6" s="175"/>
      <c r="E6" s="176"/>
      <c r="F6" s="175"/>
      <c r="G6" s="175"/>
      <c r="H6" s="175"/>
      <c r="I6" s="175"/>
      <c r="J6" s="175"/>
      <c r="K6" s="175"/>
      <c r="L6" s="126" t="s">
        <v>79</v>
      </c>
      <c r="M6" s="126" t="s">
        <v>78</v>
      </c>
      <c r="N6" s="126" t="s">
        <v>79</v>
      </c>
      <c r="O6" s="126" t="s">
        <v>78</v>
      </c>
      <c r="P6" s="126" t="s">
        <v>79</v>
      </c>
      <c r="Q6" s="126" t="s">
        <v>78</v>
      </c>
    </row>
    <row r="7" spans="1:17" s="129" customFormat="1" ht="11.25" customHeight="1" x14ac:dyDescent="0.2">
      <c r="A7" s="127">
        <v>1</v>
      </c>
      <c r="B7" s="127">
        <v>2</v>
      </c>
      <c r="C7" s="127">
        <v>3</v>
      </c>
      <c r="D7" s="127">
        <v>4</v>
      </c>
      <c r="E7" s="127">
        <v>5</v>
      </c>
      <c r="F7" s="127">
        <v>6</v>
      </c>
      <c r="G7" s="127">
        <v>7</v>
      </c>
      <c r="H7" s="127">
        <v>8</v>
      </c>
      <c r="I7" s="127">
        <v>9</v>
      </c>
      <c r="J7" s="127">
        <v>10</v>
      </c>
      <c r="K7" s="127">
        <v>11</v>
      </c>
      <c r="L7" s="128">
        <v>12</v>
      </c>
      <c r="M7" s="128">
        <v>13</v>
      </c>
      <c r="N7" s="128">
        <v>14</v>
      </c>
      <c r="O7" s="128">
        <v>15</v>
      </c>
      <c r="P7" s="128">
        <v>16</v>
      </c>
      <c r="Q7" s="128">
        <v>17</v>
      </c>
    </row>
    <row r="8" spans="1:17" ht="29.25" customHeight="1" x14ac:dyDescent="0.25">
      <c r="A8" s="116"/>
      <c r="B8" s="117" t="s">
        <v>76</v>
      </c>
      <c r="C8" s="131">
        <v>395659.95500000002</v>
      </c>
      <c r="D8" s="131">
        <v>408194.69900000002</v>
      </c>
      <c r="E8" s="131">
        <v>429905.99699999997</v>
      </c>
      <c r="F8" s="135">
        <v>382018.35499999998</v>
      </c>
      <c r="G8" s="131">
        <v>408194.69900000002</v>
      </c>
      <c r="H8" s="131">
        <v>429905.99699999997</v>
      </c>
      <c r="I8" s="135">
        <v>382018.35499999998</v>
      </c>
      <c r="J8" s="131">
        <v>408194.69900000002</v>
      </c>
      <c r="K8" s="131">
        <v>429905.99699999997</v>
      </c>
      <c r="L8" s="114">
        <f>I8/F8*100</f>
        <v>100</v>
      </c>
      <c r="M8" s="130">
        <f>I8-F8</f>
        <v>0</v>
      </c>
      <c r="N8" s="114">
        <f>J8/G8*100</f>
        <v>100</v>
      </c>
      <c r="O8" s="114">
        <f>J8-G8</f>
        <v>0</v>
      </c>
      <c r="P8" s="114">
        <f>K8/H8*100</f>
        <v>100</v>
      </c>
      <c r="Q8" s="114">
        <f>K8-H8</f>
        <v>0</v>
      </c>
    </row>
    <row r="9" spans="1:17" ht="21.75" customHeight="1" x14ac:dyDescent="0.25">
      <c r="A9" s="122" t="s">
        <v>0</v>
      </c>
      <c r="B9" s="119" t="s">
        <v>1</v>
      </c>
      <c r="C9" s="131">
        <f>C10+C15+C16</f>
        <v>827159.91200000001</v>
      </c>
      <c r="D9" s="131">
        <f t="shared" ref="D9:H9" si="0">D10+D15+D16</f>
        <v>832800.85199999996</v>
      </c>
      <c r="E9" s="131">
        <f t="shared" si="0"/>
        <v>878286.22200000007</v>
      </c>
      <c r="F9" s="135">
        <f t="shared" si="0"/>
        <v>815677.72226000007</v>
      </c>
      <c r="G9" s="131">
        <f t="shared" si="0"/>
        <v>832800.85199999996</v>
      </c>
      <c r="H9" s="131">
        <f t="shared" si="0"/>
        <v>878286.22200000007</v>
      </c>
      <c r="I9" s="135">
        <f t="shared" ref="I9:K9" si="1">I10+I15+I16</f>
        <v>815677.72226000007</v>
      </c>
      <c r="J9" s="131">
        <f t="shared" si="1"/>
        <v>832800.85199999996</v>
      </c>
      <c r="K9" s="131">
        <f t="shared" si="1"/>
        <v>878286.22200000007</v>
      </c>
      <c r="L9" s="114">
        <f t="shared" ref="L9:L17" si="2">I9/F9*100</f>
        <v>100</v>
      </c>
      <c r="M9" s="130">
        <f t="shared" ref="M9:M17" si="3">I9-F9</f>
        <v>0</v>
      </c>
      <c r="N9" s="114">
        <f t="shared" ref="N9:N17" si="4">J9/G9*100</f>
        <v>100</v>
      </c>
      <c r="O9" s="114">
        <f t="shared" ref="O9:O17" si="5">J9-G9</f>
        <v>0</v>
      </c>
      <c r="P9" s="114">
        <f t="shared" ref="P9:P17" si="6">K9/H9*100</f>
        <v>100</v>
      </c>
      <c r="Q9" s="114">
        <f t="shared" ref="Q9:Q17" si="7">K9-H9</f>
        <v>0</v>
      </c>
    </row>
    <row r="10" spans="1:17" ht="45.75" customHeight="1" x14ac:dyDescent="0.25">
      <c r="A10" s="123" t="s">
        <v>2</v>
      </c>
      <c r="B10" s="119" t="s">
        <v>3</v>
      </c>
      <c r="C10" s="132">
        <f>C11+C13+C14</f>
        <v>827159.91200000001</v>
      </c>
      <c r="D10" s="132">
        <f t="shared" ref="D10:H10" si="8">D11+D13+D14</f>
        <v>832800.85199999996</v>
      </c>
      <c r="E10" s="132">
        <f t="shared" si="8"/>
        <v>878286.22200000007</v>
      </c>
      <c r="F10" s="136">
        <f t="shared" si="8"/>
        <v>850507.43200000003</v>
      </c>
      <c r="G10" s="132">
        <f t="shared" si="8"/>
        <v>832800.85199999996</v>
      </c>
      <c r="H10" s="132">
        <f t="shared" si="8"/>
        <v>878286.22200000007</v>
      </c>
      <c r="I10" s="136">
        <f t="shared" ref="I10:K10" si="9">I11+I13+I14</f>
        <v>850507.43200000003</v>
      </c>
      <c r="J10" s="132">
        <f t="shared" si="9"/>
        <v>832800.85199999996</v>
      </c>
      <c r="K10" s="132">
        <f t="shared" si="9"/>
        <v>878286.22200000007</v>
      </c>
      <c r="L10" s="114">
        <f t="shared" si="2"/>
        <v>100</v>
      </c>
      <c r="M10" s="130">
        <f t="shared" si="3"/>
        <v>0</v>
      </c>
      <c r="N10" s="114">
        <f t="shared" si="4"/>
        <v>100</v>
      </c>
      <c r="O10" s="114">
        <f t="shared" si="5"/>
        <v>0</v>
      </c>
      <c r="P10" s="114">
        <f t="shared" si="6"/>
        <v>100</v>
      </c>
      <c r="Q10" s="114">
        <f t="shared" si="7"/>
        <v>0</v>
      </c>
    </row>
    <row r="11" spans="1:17" ht="69.75" customHeight="1" x14ac:dyDescent="0.25">
      <c r="A11" s="123" t="s">
        <v>75</v>
      </c>
      <c r="B11" s="120" t="s">
        <v>80</v>
      </c>
      <c r="C11" s="131">
        <v>148665</v>
      </c>
      <c r="D11" s="131">
        <v>132315</v>
      </c>
      <c r="E11" s="131">
        <v>124083</v>
      </c>
      <c r="F11" s="135">
        <v>171139.5</v>
      </c>
      <c r="G11" s="131">
        <v>132315</v>
      </c>
      <c r="H11" s="131">
        <v>124083</v>
      </c>
      <c r="I11" s="135">
        <v>171139.5</v>
      </c>
      <c r="J11" s="131">
        <v>132315</v>
      </c>
      <c r="K11" s="131">
        <v>124083</v>
      </c>
      <c r="L11" s="114">
        <f t="shared" si="2"/>
        <v>100</v>
      </c>
      <c r="M11" s="130">
        <f t="shared" si="3"/>
        <v>0</v>
      </c>
      <c r="N11" s="114">
        <f t="shared" si="4"/>
        <v>100</v>
      </c>
      <c r="O11" s="114">
        <f t="shared" si="5"/>
        <v>0</v>
      </c>
      <c r="P11" s="114">
        <f t="shared" si="6"/>
        <v>100</v>
      </c>
      <c r="Q11" s="114">
        <f t="shared" si="7"/>
        <v>0</v>
      </c>
    </row>
    <row r="12" spans="1:17" s="75" customFormat="1" ht="134.25" customHeight="1" x14ac:dyDescent="0.25">
      <c r="A12" s="124" t="s">
        <v>87</v>
      </c>
      <c r="B12" s="121" t="s">
        <v>88</v>
      </c>
      <c r="C12" s="133">
        <v>148665</v>
      </c>
      <c r="D12" s="134">
        <v>132315</v>
      </c>
      <c r="E12" s="133">
        <v>124083</v>
      </c>
      <c r="F12" s="137">
        <v>148665</v>
      </c>
      <c r="G12" s="134">
        <v>132315</v>
      </c>
      <c r="H12" s="133">
        <v>124083</v>
      </c>
      <c r="I12" s="137">
        <v>148665</v>
      </c>
      <c r="J12" s="134">
        <v>132315</v>
      </c>
      <c r="K12" s="133">
        <v>124083</v>
      </c>
      <c r="L12" s="138">
        <f t="shared" si="2"/>
        <v>100</v>
      </c>
      <c r="M12" s="139">
        <f t="shared" si="3"/>
        <v>0</v>
      </c>
      <c r="N12" s="138">
        <f t="shared" si="4"/>
        <v>100</v>
      </c>
      <c r="O12" s="138">
        <f t="shared" si="5"/>
        <v>0</v>
      </c>
      <c r="P12" s="138">
        <f t="shared" si="6"/>
        <v>100</v>
      </c>
      <c r="Q12" s="138">
        <f t="shared" si="7"/>
        <v>0</v>
      </c>
    </row>
    <row r="13" spans="1:17" ht="61.5" customHeight="1" x14ac:dyDescent="0.25">
      <c r="A13" s="123" t="s">
        <v>8</v>
      </c>
      <c r="B13" s="117" t="s">
        <v>9</v>
      </c>
      <c r="C13" s="131">
        <v>335166.82</v>
      </c>
      <c r="D13" s="131">
        <v>330815.71999999997</v>
      </c>
      <c r="E13" s="131">
        <v>351069.75</v>
      </c>
      <c r="F13" s="135">
        <v>335177.48</v>
      </c>
      <c r="G13" s="131">
        <v>330815.71999999997</v>
      </c>
      <c r="H13" s="131">
        <v>351069.75</v>
      </c>
      <c r="I13" s="135">
        <v>335177.48</v>
      </c>
      <c r="J13" s="131">
        <v>330815.71999999997</v>
      </c>
      <c r="K13" s="131">
        <v>351069.75</v>
      </c>
      <c r="L13" s="114">
        <f t="shared" si="2"/>
        <v>100</v>
      </c>
      <c r="M13" s="130">
        <f t="shared" si="3"/>
        <v>0</v>
      </c>
      <c r="N13" s="114">
        <f t="shared" si="4"/>
        <v>100</v>
      </c>
      <c r="O13" s="114">
        <f t="shared" si="5"/>
        <v>0</v>
      </c>
      <c r="P13" s="114">
        <f t="shared" si="6"/>
        <v>100</v>
      </c>
      <c r="Q13" s="114">
        <f t="shared" si="7"/>
        <v>0</v>
      </c>
    </row>
    <row r="14" spans="1:17" ht="29.25" customHeight="1" x14ac:dyDescent="0.25">
      <c r="A14" s="125" t="s">
        <v>54</v>
      </c>
      <c r="B14" s="117" t="s">
        <v>55</v>
      </c>
      <c r="C14" s="131">
        <v>343328.092</v>
      </c>
      <c r="D14" s="131">
        <v>369670.13199999998</v>
      </c>
      <c r="E14" s="131">
        <v>403133.47200000001</v>
      </c>
      <c r="F14" s="135">
        <v>344190.45199999999</v>
      </c>
      <c r="G14" s="131">
        <v>369670.13199999998</v>
      </c>
      <c r="H14" s="131">
        <v>403133.47200000001</v>
      </c>
      <c r="I14" s="135">
        <v>344190.45199999999</v>
      </c>
      <c r="J14" s="131">
        <v>369670.13199999998</v>
      </c>
      <c r="K14" s="131">
        <v>403133.47200000001</v>
      </c>
      <c r="L14" s="114">
        <f t="shared" si="2"/>
        <v>100</v>
      </c>
      <c r="M14" s="130">
        <f t="shared" si="3"/>
        <v>0</v>
      </c>
      <c r="N14" s="114">
        <f t="shared" si="4"/>
        <v>100</v>
      </c>
      <c r="O14" s="114">
        <f t="shared" si="5"/>
        <v>0</v>
      </c>
      <c r="P14" s="114">
        <f t="shared" si="6"/>
        <v>100</v>
      </c>
      <c r="Q14" s="114">
        <f t="shared" si="7"/>
        <v>0</v>
      </c>
    </row>
    <row r="15" spans="1:17" ht="27.75" customHeight="1" x14ac:dyDescent="0.25">
      <c r="A15" s="123" t="s">
        <v>62</v>
      </c>
      <c r="B15" s="119" t="s">
        <v>63</v>
      </c>
      <c r="C15" s="131">
        <v>0</v>
      </c>
      <c r="D15" s="131">
        <v>0</v>
      </c>
      <c r="E15" s="131">
        <v>0</v>
      </c>
      <c r="F15" s="135"/>
      <c r="G15" s="131">
        <v>0</v>
      </c>
      <c r="H15" s="131">
        <v>0</v>
      </c>
      <c r="I15" s="135"/>
      <c r="J15" s="131">
        <v>0</v>
      </c>
      <c r="K15" s="131">
        <v>0</v>
      </c>
      <c r="L15" s="114"/>
      <c r="M15" s="130">
        <f t="shared" si="3"/>
        <v>0</v>
      </c>
      <c r="N15" s="114"/>
      <c r="O15" s="114">
        <f t="shared" si="5"/>
        <v>0</v>
      </c>
      <c r="P15" s="114"/>
      <c r="Q15" s="114">
        <f t="shared" si="7"/>
        <v>0</v>
      </c>
    </row>
    <row r="16" spans="1:17" ht="79.5" customHeight="1" x14ac:dyDescent="0.25">
      <c r="A16" s="123" t="s">
        <v>83</v>
      </c>
      <c r="B16" s="119" t="s">
        <v>86</v>
      </c>
      <c r="C16" s="131">
        <v>0</v>
      </c>
      <c r="D16" s="131">
        <v>0</v>
      </c>
      <c r="E16" s="131">
        <v>0</v>
      </c>
      <c r="F16" s="135">
        <v>-34829.709739999998</v>
      </c>
      <c r="G16" s="131">
        <v>0</v>
      </c>
      <c r="H16" s="131">
        <v>0</v>
      </c>
      <c r="I16" s="135">
        <v>-34829.709739999998</v>
      </c>
      <c r="J16" s="131">
        <v>0</v>
      </c>
      <c r="K16" s="131">
        <v>0</v>
      </c>
      <c r="L16" s="114">
        <f t="shared" si="2"/>
        <v>100</v>
      </c>
      <c r="M16" s="130">
        <f t="shared" si="3"/>
        <v>0</v>
      </c>
      <c r="N16" s="114"/>
      <c r="O16" s="114">
        <f t="shared" si="5"/>
        <v>0</v>
      </c>
      <c r="P16" s="114"/>
      <c r="Q16" s="114">
        <f t="shared" si="7"/>
        <v>0</v>
      </c>
    </row>
    <row r="17" spans="1:19" s="84" customFormat="1" ht="15.75" x14ac:dyDescent="0.25">
      <c r="A17" s="118"/>
      <c r="B17" s="119" t="s">
        <v>66</v>
      </c>
      <c r="C17" s="131">
        <f>C8+C9</f>
        <v>1222819.8670000001</v>
      </c>
      <c r="D17" s="131">
        <f>D8+D9</f>
        <v>1240995.551</v>
      </c>
      <c r="E17" s="131">
        <f>E8+E9</f>
        <v>1308192.219</v>
      </c>
      <c r="F17" s="135">
        <f t="shared" ref="F17" si="10">F8+F9</f>
        <v>1197696.0772600002</v>
      </c>
      <c r="G17" s="131">
        <f>G8+G9</f>
        <v>1240995.551</v>
      </c>
      <c r="H17" s="131">
        <f>H8+H9</f>
        <v>1308192.219</v>
      </c>
      <c r="I17" s="135">
        <f t="shared" ref="I17" si="11">I8+I9</f>
        <v>1197696.0772600002</v>
      </c>
      <c r="J17" s="131">
        <f>J8+J9</f>
        <v>1240995.551</v>
      </c>
      <c r="K17" s="131">
        <f>K8+K9</f>
        <v>1308192.219</v>
      </c>
      <c r="L17" s="114">
        <f t="shared" si="2"/>
        <v>100</v>
      </c>
      <c r="M17" s="130">
        <f t="shared" si="3"/>
        <v>0</v>
      </c>
      <c r="N17" s="114">
        <f t="shared" si="4"/>
        <v>100</v>
      </c>
      <c r="O17" s="114">
        <f t="shared" si="5"/>
        <v>0</v>
      </c>
      <c r="P17" s="114">
        <f t="shared" si="6"/>
        <v>100</v>
      </c>
      <c r="Q17" s="114">
        <f t="shared" si="7"/>
        <v>0</v>
      </c>
    </row>
    <row r="18" spans="1:19" ht="18.75" x14ac:dyDescent="0.3">
      <c r="A18" s="113"/>
      <c r="B18" s="113"/>
      <c r="C18" s="79"/>
      <c r="D18" s="79"/>
      <c r="E18" s="79"/>
      <c r="F18" s="79"/>
      <c r="G18" s="79"/>
      <c r="H18" s="79"/>
      <c r="I18" s="79"/>
      <c r="J18" s="79"/>
      <c r="K18" s="79"/>
    </row>
    <row r="19" spans="1:19" ht="18.75" x14ac:dyDescent="0.3">
      <c r="A19" s="155" t="s">
        <v>92</v>
      </c>
      <c r="B19" s="155"/>
      <c r="C19" s="187"/>
      <c r="D19" s="187"/>
      <c r="E19" s="187"/>
      <c r="F19" s="187"/>
      <c r="G19" s="187"/>
      <c r="H19" s="187"/>
      <c r="I19" s="187"/>
      <c r="J19" s="187"/>
      <c r="K19" s="187"/>
      <c r="N19" s="187"/>
      <c r="O19" s="187"/>
      <c r="P19" s="187"/>
      <c r="Q19" s="187"/>
      <c r="R19" s="187"/>
      <c r="S19" s="187"/>
    </row>
    <row r="21" spans="1:19" ht="18.75" x14ac:dyDescent="0.3">
      <c r="A21" s="172" t="s">
        <v>97</v>
      </c>
      <c r="B21" s="172"/>
      <c r="H21" s="153" t="s">
        <v>93</v>
      </c>
      <c r="I21" s="153"/>
    </row>
  </sheetData>
  <mergeCells count="24">
    <mergeCell ref="N19:S19"/>
    <mergeCell ref="C19:K19"/>
    <mergeCell ref="A19:B19"/>
    <mergeCell ref="H5:H6"/>
    <mergeCell ref="I4:K4"/>
    <mergeCell ref="I5:I6"/>
    <mergeCell ref="J5:J6"/>
    <mergeCell ref="K5:K6"/>
    <mergeCell ref="A21:B21"/>
    <mergeCell ref="H21:I21"/>
    <mergeCell ref="A2:Q2"/>
    <mergeCell ref="C5:C6"/>
    <mergeCell ref="D5:D6"/>
    <mergeCell ref="E5:E6"/>
    <mergeCell ref="L4:Q4"/>
    <mergeCell ref="L5:M5"/>
    <mergeCell ref="N5:O5"/>
    <mergeCell ref="P5:Q5"/>
    <mergeCell ref="C4:E4"/>
    <mergeCell ref="B4:B6"/>
    <mergeCell ref="A4:A6"/>
    <mergeCell ref="F4:H4"/>
    <mergeCell ref="F5:F6"/>
    <mergeCell ref="G5:G6"/>
  </mergeCells>
  <pageMargins left="0" right="0.19685039370078741" top="0" bottom="0"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2015-06-08T00:12:44Z</dcterms:modified>
</cp:coreProperties>
</file>